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5" yWindow="7860" windowWidth="25800" windowHeight="6735" activeTab="2"/>
  </bookViews>
  <sheets>
    <sheet name="Бухло" sheetId="1" r:id="rId1"/>
    <sheet name="Икра-устрицы" sheetId="2" r:id="rId2"/>
    <sheet name="Аванс" sheetId="3" r:id="rId3"/>
  </sheets>
  <calcPr calcId="145621" refMode="R1C1"/>
</workbook>
</file>

<file path=xl/calcChain.xml><?xml version="1.0" encoding="utf-8"?>
<calcChain xmlns="http://schemas.openxmlformats.org/spreadsheetml/2006/main">
  <c r="G38" i="2" l="1"/>
  <c r="G29" i="1"/>
  <c r="G23" i="2"/>
  <c r="E28" i="2"/>
  <c r="E26" i="2"/>
  <c r="E25" i="2"/>
  <c r="E24" i="2"/>
  <c r="E23" i="2"/>
  <c r="C36" i="2" l="1"/>
  <c r="G36" i="2"/>
  <c r="E36" i="2"/>
  <c r="E34" i="2"/>
  <c r="E35" i="2"/>
  <c r="E33" i="2"/>
  <c r="E27" i="2"/>
  <c r="J6" i="3"/>
  <c r="J7" i="3"/>
  <c r="J8" i="3"/>
  <c r="J9" i="3"/>
  <c r="J10" i="3"/>
  <c r="J11" i="3"/>
  <c r="J12" i="3"/>
  <c r="J13" i="3"/>
  <c r="J14" i="3"/>
  <c r="J5" i="3"/>
  <c r="H14" i="3"/>
  <c r="C29" i="1"/>
  <c r="H6" i="3"/>
  <c r="H7" i="3"/>
  <c r="H8" i="3"/>
  <c r="H9" i="3"/>
  <c r="H10" i="3"/>
  <c r="H11" i="3"/>
  <c r="H12" i="3"/>
  <c r="H13" i="3"/>
  <c r="H5" i="3"/>
  <c r="F13" i="3"/>
  <c r="F12" i="3"/>
  <c r="F8" i="3"/>
  <c r="F6" i="3"/>
  <c r="F7" i="3"/>
  <c r="F9" i="3"/>
  <c r="F10" i="3"/>
  <c r="F11" i="3"/>
  <c r="F5" i="3"/>
  <c r="C28" i="2"/>
  <c r="D5" i="3"/>
  <c r="D6" i="3"/>
  <c r="D7" i="3"/>
  <c r="D8" i="3"/>
  <c r="D9" i="3"/>
  <c r="D10" i="3"/>
  <c r="D11" i="3"/>
  <c r="D12" i="3"/>
  <c r="D13" i="3"/>
  <c r="C14" i="3"/>
  <c r="F14" i="3" l="1"/>
  <c r="I14" i="3"/>
  <c r="D14" i="3"/>
  <c r="C14" i="2"/>
  <c r="E24" i="1" l="1"/>
  <c r="E25" i="1"/>
  <c r="E26" i="1"/>
  <c r="E27" i="1"/>
  <c r="E28" i="1"/>
  <c r="E23" i="1"/>
  <c r="E29" i="1" s="1"/>
  <c r="C14" i="1" l="1"/>
</calcChain>
</file>

<file path=xl/comments1.xml><?xml version="1.0" encoding="utf-8"?>
<comments xmlns="http://schemas.openxmlformats.org/spreadsheetml/2006/main">
  <authors>
    <author>Сергей</author>
  </authors>
  <commentList>
    <comment ref="C5" authorId="0">
      <text>
        <r>
          <rPr>
            <sz val="9"/>
            <color indexed="81"/>
            <rFont val="Tahoma"/>
            <charset val="1"/>
          </rPr>
          <t>Брют</t>
        </r>
      </text>
    </comment>
    <comment ref="C10" authorId="0">
      <text>
        <r>
          <rPr>
            <sz val="9"/>
            <color indexed="81"/>
            <rFont val="Tahoma"/>
            <charset val="1"/>
          </rPr>
          <t>Брют</t>
        </r>
      </text>
    </comment>
    <comment ref="C12" authorId="0">
      <text>
        <r>
          <rPr>
            <sz val="9"/>
            <color indexed="81"/>
            <rFont val="Tahoma"/>
            <family val="2"/>
            <charset val="204"/>
          </rPr>
          <t>Шампанское 2 Асти Мартини и одно брют из твоих коллекционных на твой вкус</t>
        </r>
      </text>
    </comment>
    <comment ref="C13" authorId="0">
      <text>
        <r>
          <rPr>
            <sz val="9"/>
            <color indexed="81"/>
            <rFont val="Tahoma"/>
            <family val="2"/>
            <charset val="204"/>
          </rPr>
          <t>Шампанское 2 Асти Мартини и одно брют из твоих коллекционных на твой вкус</t>
        </r>
      </text>
    </comment>
  </commentList>
</comments>
</file>

<file path=xl/comments2.xml><?xml version="1.0" encoding="utf-8"?>
<comments xmlns="http://schemas.openxmlformats.org/spreadsheetml/2006/main">
  <authors>
    <author>Сергей</author>
  </authors>
  <commentList>
    <comment ref="C5" authorId="0">
      <text>
        <r>
          <rPr>
            <sz val="9"/>
            <color indexed="81"/>
            <rFont val="Tahoma"/>
            <charset val="1"/>
          </rPr>
          <t>Брют</t>
        </r>
      </text>
    </comment>
    <comment ref="I9" authorId="0">
      <text>
        <r>
          <rPr>
            <sz val="9"/>
            <color indexed="81"/>
            <rFont val="Tahoma"/>
            <charset val="1"/>
          </rPr>
          <t>Jack D</t>
        </r>
      </text>
    </comment>
    <comment ref="C10" authorId="0">
      <text>
        <r>
          <rPr>
            <sz val="9"/>
            <color indexed="81"/>
            <rFont val="Tahoma"/>
            <charset val="1"/>
          </rPr>
          <t>Брют</t>
        </r>
      </text>
    </comment>
    <comment ref="C12" authorId="0">
      <text>
        <r>
          <rPr>
            <sz val="9"/>
            <color indexed="81"/>
            <rFont val="Tahoma"/>
            <family val="2"/>
            <charset val="204"/>
          </rPr>
          <t>Шампанское 2 Асти Мартини и одно брют из твоих коллекционных на твой вкус</t>
        </r>
      </text>
    </comment>
    <comment ref="C13" authorId="0">
      <text>
        <r>
          <rPr>
            <sz val="9"/>
            <color indexed="81"/>
            <rFont val="Tahoma"/>
            <family val="2"/>
            <charset val="204"/>
          </rPr>
          <t>Шампанское 2 Асти Мартини и одно брют из твоих коллекционных на твой вкус</t>
        </r>
      </text>
    </comment>
  </commentList>
</comments>
</file>

<file path=xl/sharedStrings.xml><?xml version="1.0" encoding="utf-8"?>
<sst xmlns="http://schemas.openxmlformats.org/spreadsheetml/2006/main" count="54" uniqueCount="30">
  <si>
    <t>Список алкоголя на новый год 2014-2015</t>
  </si>
  <si>
    <t>Козлов</t>
  </si>
  <si>
    <t>Глущенко</t>
  </si>
  <si>
    <t>Галицкий</t>
  </si>
  <si>
    <t>Терлецкая</t>
  </si>
  <si>
    <t>Коваленко</t>
  </si>
  <si>
    <t>Байбула</t>
  </si>
  <si>
    <t>Клименко</t>
  </si>
  <si>
    <t>Гребенкина</t>
  </si>
  <si>
    <t>Исаева</t>
  </si>
  <si>
    <t>шампанское</t>
  </si>
  <si>
    <t xml:space="preserve">Шампанское </t>
  </si>
  <si>
    <t>Абрау-Дюрсо Российское шампанское "Премиум" брют 0,75л.</t>
  </si>
  <si>
    <t>Абрау-Дюрсо Российское шампанское "Премиум" п/сладкое 0,75л.</t>
  </si>
  <si>
    <t>Артемовское вино игристое красное полусладкое корк.пр. 0,75</t>
  </si>
  <si>
    <t>Новый Свет шампанское брют "Кюве" белое 0,75</t>
  </si>
  <si>
    <t>Новый Свет шампанское брют корк.пр. 0,75</t>
  </si>
  <si>
    <t>Новый Свет вино игристое красное полусладкое корк.пр. 0,75</t>
  </si>
  <si>
    <t>Устрица средиземноморская 1</t>
  </si>
  <si>
    <t>Устрица дальневосточная 350*600</t>
  </si>
  <si>
    <t>Устрица дальневосточная 200*350</t>
  </si>
  <si>
    <t>устрицы</t>
  </si>
  <si>
    <t>Устрица дальневосточная 100*200</t>
  </si>
  <si>
    <t>Икра</t>
  </si>
  <si>
    <t>кижуч</t>
  </si>
  <si>
    <t xml:space="preserve">кета </t>
  </si>
  <si>
    <t>горбуша</t>
  </si>
  <si>
    <t>аванс за проживание</t>
  </si>
  <si>
    <t>Устрица Жемчужина Магриба №2</t>
  </si>
  <si>
    <t>Итого аванс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</si>
</sst>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2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9" xfId="0" applyBorder="1"/>
    <xf numFmtId="3" fontId="0" fillId="0" borderId="10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/>
    <xf numFmtId="3" fontId="3" fillId="0" borderId="8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G29"/>
  <sheetViews>
    <sheetView workbookViewId="0"/>
  </sheetViews>
  <sheetFormatPr defaultRowHeight="15.75" x14ac:dyDescent="0.25"/>
  <cols>
    <col min="2" max="2" width="59.125" bestFit="1" customWidth="1"/>
    <col min="3" max="3" width="11.625" bestFit="1" customWidth="1"/>
    <col min="4" max="4" width="12.5" bestFit="1" customWidth="1"/>
    <col min="5" max="5" width="10.75" bestFit="1" customWidth="1"/>
    <col min="6" max="6" width="12.75" bestFit="1" customWidth="1"/>
    <col min="7" max="7" width="11" bestFit="1" customWidth="1"/>
  </cols>
  <sheetData>
    <row r="4" spans="2:3" x14ac:dyDescent="0.25">
      <c r="B4" s="1" t="s">
        <v>0</v>
      </c>
      <c r="C4" s="1" t="s">
        <v>10</v>
      </c>
    </row>
    <row r="5" spans="2:3" x14ac:dyDescent="0.25">
      <c r="B5" s="1" t="s">
        <v>1</v>
      </c>
      <c r="C5" s="2">
        <v>4</v>
      </c>
    </row>
    <row r="6" spans="2:3" x14ac:dyDescent="0.25">
      <c r="B6" s="1" t="s">
        <v>2</v>
      </c>
      <c r="C6" s="2">
        <v>10</v>
      </c>
    </row>
    <row r="7" spans="2:3" x14ac:dyDescent="0.25">
      <c r="B7" s="1" t="s">
        <v>3</v>
      </c>
      <c r="C7" s="2">
        <v>0</v>
      </c>
    </row>
    <row r="8" spans="2:3" x14ac:dyDescent="0.25">
      <c r="B8" s="1" t="s">
        <v>4</v>
      </c>
      <c r="C8" s="2">
        <v>0</v>
      </c>
    </row>
    <row r="9" spans="2:3" x14ac:dyDescent="0.25">
      <c r="B9" s="1" t="s">
        <v>5</v>
      </c>
      <c r="C9" s="2">
        <v>0.5</v>
      </c>
    </row>
    <row r="10" spans="2:3" x14ac:dyDescent="0.25">
      <c r="B10" s="1" t="s">
        <v>6</v>
      </c>
      <c r="C10" s="2">
        <v>9.5</v>
      </c>
    </row>
    <row r="11" spans="2:3" x14ac:dyDescent="0.25">
      <c r="B11" s="1" t="s">
        <v>7</v>
      </c>
      <c r="C11" s="2">
        <v>3</v>
      </c>
    </row>
    <row r="12" spans="2:3" x14ac:dyDescent="0.25">
      <c r="B12" s="1" t="s">
        <v>8</v>
      </c>
      <c r="C12" s="2">
        <v>1.5</v>
      </c>
    </row>
    <row r="13" spans="2:3" x14ac:dyDescent="0.25">
      <c r="B13" s="1" t="s">
        <v>9</v>
      </c>
      <c r="C13" s="2">
        <v>1.5</v>
      </c>
    </row>
    <row r="14" spans="2:3" x14ac:dyDescent="0.25">
      <c r="B14" s="1"/>
      <c r="C14" s="2">
        <f>SUM(C5:C13)</f>
        <v>30</v>
      </c>
    </row>
    <row r="22" spans="2:7" x14ac:dyDescent="0.25">
      <c r="B22" t="s">
        <v>11</v>
      </c>
    </row>
    <row r="23" spans="2:7" x14ac:dyDescent="0.25">
      <c r="B23" t="s">
        <v>12</v>
      </c>
      <c r="C23">
        <v>12</v>
      </c>
      <c r="D23">
        <v>835</v>
      </c>
      <c r="E23" s="3">
        <f>D23*C23</f>
        <v>10020</v>
      </c>
    </row>
    <row r="24" spans="2:7" x14ac:dyDescent="0.25">
      <c r="B24" t="s">
        <v>13</v>
      </c>
      <c r="C24">
        <v>2</v>
      </c>
      <c r="D24">
        <v>835</v>
      </c>
      <c r="E24" s="3">
        <f t="shared" ref="E24:E28" si="0">D24*C24</f>
        <v>1670</v>
      </c>
    </row>
    <row r="25" spans="2:7" x14ac:dyDescent="0.25">
      <c r="B25" t="s">
        <v>14</v>
      </c>
      <c r="C25">
        <v>2</v>
      </c>
      <c r="D25">
        <v>390</v>
      </c>
      <c r="E25" s="3">
        <f t="shared" si="0"/>
        <v>780</v>
      </c>
    </row>
    <row r="26" spans="2:7" x14ac:dyDescent="0.25">
      <c r="B26" t="s">
        <v>15</v>
      </c>
      <c r="C26">
        <v>6</v>
      </c>
      <c r="D26">
        <v>705</v>
      </c>
      <c r="E26" s="3">
        <f t="shared" si="0"/>
        <v>4230</v>
      </c>
    </row>
    <row r="27" spans="2:7" x14ac:dyDescent="0.25">
      <c r="B27" t="s">
        <v>16</v>
      </c>
      <c r="C27">
        <v>6</v>
      </c>
      <c r="D27">
        <v>585</v>
      </c>
      <c r="E27" s="3">
        <f t="shared" si="0"/>
        <v>3510</v>
      </c>
    </row>
    <row r="28" spans="2:7" x14ac:dyDescent="0.25">
      <c r="B28" t="s">
        <v>17</v>
      </c>
      <c r="C28">
        <v>2</v>
      </c>
      <c r="D28">
        <v>585</v>
      </c>
      <c r="E28" s="3">
        <f t="shared" si="0"/>
        <v>1170</v>
      </c>
    </row>
    <row r="29" spans="2:7" x14ac:dyDescent="0.25">
      <c r="C29">
        <f>SUM(C23:C28)</f>
        <v>30</v>
      </c>
      <c r="E29" s="3">
        <f>SUM(E23:E28)</f>
        <v>21380</v>
      </c>
      <c r="G29" s="3">
        <f>E29/C29</f>
        <v>712.66666666666663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38"/>
  <sheetViews>
    <sheetView workbookViewId="0">
      <selection activeCell="L38" sqref="L38"/>
    </sheetView>
  </sheetViews>
  <sheetFormatPr defaultRowHeight="15.75" x14ac:dyDescent="0.25"/>
  <cols>
    <col min="2" max="2" width="37" bestFit="1" customWidth="1"/>
    <col min="3" max="3" width="11.625" bestFit="1" customWidth="1"/>
  </cols>
  <sheetData>
    <row r="4" spans="2:3" x14ac:dyDescent="0.25">
      <c r="B4" s="1" t="s">
        <v>0</v>
      </c>
      <c r="C4" s="2" t="s">
        <v>21</v>
      </c>
    </row>
    <row r="5" spans="2:3" x14ac:dyDescent="0.25">
      <c r="B5" s="1" t="s">
        <v>1</v>
      </c>
      <c r="C5" s="2">
        <v>10</v>
      </c>
    </row>
    <row r="6" spans="2:3" x14ac:dyDescent="0.25">
      <c r="B6" s="1" t="s">
        <v>2</v>
      </c>
      <c r="C6" s="2">
        <v>20</v>
      </c>
    </row>
    <row r="7" spans="2:3" x14ac:dyDescent="0.25">
      <c r="B7" s="1" t="s">
        <v>3</v>
      </c>
      <c r="C7" s="2"/>
    </row>
    <row r="8" spans="2:3" x14ac:dyDescent="0.25">
      <c r="B8" s="1" t="s">
        <v>4</v>
      </c>
      <c r="C8" s="2">
        <v>4</v>
      </c>
    </row>
    <row r="9" spans="2:3" x14ac:dyDescent="0.25">
      <c r="B9" s="1" t="s">
        <v>5</v>
      </c>
      <c r="C9" s="2">
        <v>10</v>
      </c>
    </row>
    <row r="10" spans="2:3" x14ac:dyDescent="0.25">
      <c r="B10" s="1" t="s">
        <v>6</v>
      </c>
      <c r="C10" s="2">
        <v>10</v>
      </c>
    </row>
    <row r="11" spans="2:3" x14ac:dyDescent="0.25">
      <c r="B11" s="1" t="s">
        <v>7</v>
      </c>
      <c r="C11" s="2">
        <v>10</v>
      </c>
    </row>
    <row r="12" spans="2:3" x14ac:dyDescent="0.25">
      <c r="B12" s="1" t="s">
        <v>8</v>
      </c>
      <c r="C12" s="2">
        <v>4</v>
      </c>
    </row>
    <row r="13" spans="2:3" x14ac:dyDescent="0.25">
      <c r="B13" s="1" t="s">
        <v>9</v>
      </c>
      <c r="C13" s="2">
        <v>4</v>
      </c>
    </row>
    <row r="14" spans="2:3" x14ac:dyDescent="0.25">
      <c r="B14" s="1"/>
      <c r="C14" s="2">
        <f>SUM(C5:C13)</f>
        <v>72</v>
      </c>
    </row>
    <row r="22" spans="2:7" x14ac:dyDescent="0.25">
      <c r="B22" t="s">
        <v>11</v>
      </c>
    </row>
    <row r="23" spans="2:7" x14ac:dyDescent="0.25">
      <c r="B23" t="s">
        <v>18</v>
      </c>
      <c r="C23">
        <v>24</v>
      </c>
      <c r="D23">
        <v>228</v>
      </c>
      <c r="E23">
        <f t="shared" ref="E23:E26" si="0">C23*D23</f>
        <v>5472</v>
      </c>
      <c r="G23">
        <f>(E23+E24+E25+E26)/(C23+C24+C25+C26)</f>
        <v>175.75</v>
      </c>
    </row>
    <row r="24" spans="2:7" x14ac:dyDescent="0.25">
      <c r="B24" t="s">
        <v>19</v>
      </c>
      <c r="C24">
        <v>12</v>
      </c>
      <c r="D24">
        <v>222.5</v>
      </c>
      <c r="E24">
        <f t="shared" si="0"/>
        <v>2670</v>
      </c>
    </row>
    <row r="25" spans="2:7" x14ac:dyDescent="0.25">
      <c r="B25" t="s">
        <v>20</v>
      </c>
      <c r="C25">
        <v>12</v>
      </c>
      <c r="D25">
        <v>133.5</v>
      </c>
      <c r="E25">
        <f t="shared" si="0"/>
        <v>1602</v>
      </c>
    </row>
    <row r="26" spans="2:7" x14ac:dyDescent="0.25">
      <c r="B26" t="s">
        <v>22</v>
      </c>
      <c r="C26">
        <v>12</v>
      </c>
      <c r="D26">
        <v>66.75</v>
      </c>
      <c r="E26">
        <f t="shared" si="0"/>
        <v>801</v>
      </c>
    </row>
    <row r="27" spans="2:7" x14ac:dyDescent="0.25">
      <c r="B27" t="s">
        <v>28</v>
      </c>
      <c r="C27">
        <v>12</v>
      </c>
      <c r="D27">
        <v>157</v>
      </c>
      <c r="E27">
        <f>C27*D27</f>
        <v>1884</v>
      </c>
    </row>
    <row r="28" spans="2:7" x14ac:dyDescent="0.25">
      <c r="C28">
        <f>SUM(C23:C27)</f>
        <v>72</v>
      </c>
      <c r="E28">
        <f>SUM(E23:E27)</f>
        <v>12429</v>
      </c>
    </row>
    <row r="32" spans="2:7" x14ac:dyDescent="0.25">
      <c r="B32" t="s">
        <v>23</v>
      </c>
    </row>
    <row r="33" spans="2:7" x14ac:dyDescent="0.25">
      <c r="B33" t="s">
        <v>24</v>
      </c>
      <c r="C33">
        <v>1</v>
      </c>
      <c r="D33">
        <v>2400</v>
      </c>
      <c r="E33">
        <f>D33*C33</f>
        <v>2400</v>
      </c>
    </row>
    <row r="34" spans="2:7" x14ac:dyDescent="0.25">
      <c r="B34" t="s">
        <v>25</v>
      </c>
      <c r="C34">
        <v>0.5</v>
      </c>
      <c r="D34">
        <v>2400</v>
      </c>
      <c r="E34">
        <f t="shared" ref="E34:E35" si="1">D34*C34</f>
        <v>1200</v>
      </c>
    </row>
    <row r="35" spans="2:7" x14ac:dyDescent="0.25">
      <c r="B35" t="s">
        <v>26</v>
      </c>
      <c r="C35">
        <v>0.5</v>
      </c>
      <c r="D35">
        <v>2400</v>
      </c>
      <c r="E35">
        <f t="shared" si="1"/>
        <v>1200</v>
      </c>
    </row>
    <row r="36" spans="2:7" x14ac:dyDescent="0.25">
      <c r="C36">
        <f>SUM(C33:C35)</f>
        <v>2</v>
      </c>
      <c r="E36">
        <f>SUM(E33:E35)</f>
        <v>4800</v>
      </c>
      <c r="G36">
        <f>E36/9</f>
        <v>533.33333333333337</v>
      </c>
    </row>
    <row r="38" spans="2:7" x14ac:dyDescent="0.25">
      <c r="G38" s="13">
        <f>C36/9</f>
        <v>0.22222222222222221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J14"/>
  <sheetViews>
    <sheetView tabSelected="1" workbookViewId="0"/>
  </sheetViews>
  <sheetFormatPr defaultRowHeight="15.75" x14ac:dyDescent="0.25"/>
  <cols>
    <col min="1" max="1" width="3.375" customWidth="1"/>
    <col min="2" max="2" width="59.875" bestFit="1" customWidth="1"/>
    <col min="3" max="3" width="11.625" bestFit="1" customWidth="1"/>
    <col min="4" max="4" width="12.5" bestFit="1" customWidth="1"/>
    <col min="5" max="5" width="12.5" customWidth="1"/>
    <col min="6" max="6" width="10.75" bestFit="1" customWidth="1"/>
    <col min="7" max="8" width="10.75" customWidth="1"/>
    <col min="9" max="9" width="19.75" bestFit="1" customWidth="1"/>
    <col min="10" max="10" width="11.125" bestFit="1" customWidth="1"/>
  </cols>
  <sheetData>
    <row r="3" spans="1:10" ht="16.5" thickBot="1" x14ac:dyDescent="0.3"/>
    <row r="4" spans="1:10" x14ac:dyDescent="0.25">
      <c r="A4" s="2"/>
      <c r="B4" s="4" t="s">
        <v>0</v>
      </c>
      <c r="C4" s="5"/>
      <c r="D4" s="6" t="s">
        <v>10</v>
      </c>
      <c r="E4" s="5"/>
      <c r="F4" s="6" t="s">
        <v>21</v>
      </c>
      <c r="G4" s="5"/>
      <c r="H4" s="6" t="s">
        <v>23</v>
      </c>
      <c r="I4" s="10" t="s">
        <v>27</v>
      </c>
      <c r="J4" s="12" t="s">
        <v>29</v>
      </c>
    </row>
    <row r="5" spans="1:10" x14ac:dyDescent="0.25">
      <c r="A5" s="2">
        <v>1</v>
      </c>
      <c r="B5" s="4" t="s">
        <v>1</v>
      </c>
      <c r="C5" s="7">
        <v>4</v>
      </c>
      <c r="D5" s="8">
        <f>713*C5</f>
        <v>2852</v>
      </c>
      <c r="E5" s="7">
        <v>10</v>
      </c>
      <c r="F5" s="8">
        <f>176*E5</f>
        <v>1760</v>
      </c>
      <c r="G5" s="7">
        <v>0.223</v>
      </c>
      <c r="H5" s="8">
        <f>G5*2400</f>
        <v>535.20000000000005</v>
      </c>
      <c r="I5" s="11">
        <v>6000</v>
      </c>
      <c r="J5" s="3">
        <f>D5+F5+H5+I5</f>
        <v>11147.2</v>
      </c>
    </row>
    <row r="6" spans="1:10" x14ac:dyDescent="0.25">
      <c r="A6" s="2">
        <v>2</v>
      </c>
      <c r="B6" s="4" t="s">
        <v>2</v>
      </c>
      <c r="C6" s="7">
        <v>10</v>
      </c>
      <c r="D6" s="8">
        <f t="shared" ref="D6:D13" si="0">713*C6</f>
        <v>7130</v>
      </c>
      <c r="E6" s="7">
        <v>20</v>
      </c>
      <c r="F6" s="8">
        <f t="shared" ref="F6:F11" si="1">176*E6</f>
        <v>3520</v>
      </c>
      <c r="G6" s="7">
        <v>0.223</v>
      </c>
      <c r="H6" s="8">
        <f t="shared" ref="H6:H14" si="2">G6*2400</f>
        <v>535.20000000000005</v>
      </c>
      <c r="I6" s="11">
        <v>6000</v>
      </c>
      <c r="J6" s="3">
        <f t="shared" ref="J6:J14" si="3">D6+F6+H6+I6</f>
        <v>17185.2</v>
      </c>
    </row>
    <row r="7" spans="1:10" x14ac:dyDescent="0.25">
      <c r="A7" s="2">
        <v>3</v>
      </c>
      <c r="B7" s="4" t="s">
        <v>3</v>
      </c>
      <c r="C7" s="7">
        <v>0</v>
      </c>
      <c r="D7" s="8">
        <f t="shared" si="0"/>
        <v>0</v>
      </c>
      <c r="E7" s="7"/>
      <c r="F7" s="8">
        <f t="shared" si="1"/>
        <v>0</v>
      </c>
      <c r="G7" s="7">
        <v>0.223</v>
      </c>
      <c r="H7" s="8">
        <f t="shared" si="2"/>
        <v>535.20000000000005</v>
      </c>
      <c r="I7" s="11">
        <v>6000</v>
      </c>
      <c r="J7" s="3">
        <f t="shared" si="3"/>
        <v>6535.2</v>
      </c>
    </row>
    <row r="8" spans="1:10" x14ac:dyDescent="0.25">
      <c r="A8" s="2">
        <v>4</v>
      </c>
      <c r="B8" s="4" t="s">
        <v>4</v>
      </c>
      <c r="C8" s="7">
        <v>0</v>
      </c>
      <c r="D8" s="8">
        <f t="shared" si="0"/>
        <v>0</v>
      </c>
      <c r="E8" s="7">
        <v>4</v>
      </c>
      <c r="F8" s="8">
        <f>157*E8</f>
        <v>628</v>
      </c>
      <c r="G8" s="7">
        <v>0.223</v>
      </c>
      <c r="H8" s="8">
        <f t="shared" si="2"/>
        <v>535.20000000000005</v>
      </c>
      <c r="I8" s="11">
        <v>6000</v>
      </c>
      <c r="J8" s="3">
        <f t="shared" si="3"/>
        <v>7163.2</v>
      </c>
    </row>
    <row r="9" spans="1:10" x14ac:dyDescent="0.25">
      <c r="A9" s="2">
        <v>5</v>
      </c>
      <c r="B9" s="4" t="s">
        <v>5</v>
      </c>
      <c r="C9" s="7">
        <v>0.5</v>
      </c>
      <c r="D9" s="8">
        <f t="shared" si="0"/>
        <v>356.5</v>
      </c>
      <c r="E9" s="7">
        <v>10</v>
      </c>
      <c r="F9" s="8">
        <f t="shared" si="1"/>
        <v>1760</v>
      </c>
      <c r="G9" s="7">
        <v>0.223</v>
      </c>
      <c r="H9" s="8">
        <f t="shared" si="2"/>
        <v>535.20000000000005</v>
      </c>
      <c r="I9" s="11">
        <v>6000</v>
      </c>
      <c r="J9" s="3">
        <f t="shared" si="3"/>
        <v>8651.7000000000007</v>
      </c>
    </row>
    <row r="10" spans="1:10" x14ac:dyDescent="0.25">
      <c r="A10" s="2">
        <v>6</v>
      </c>
      <c r="B10" s="4" t="s">
        <v>6</v>
      </c>
      <c r="C10" s="7">
        <v>9.5</v>
      </c>
      <c r="D10" s="8">
        <f t="shared" si="0"/>
        <v>6773.5</v>
      </c>
      <c r="E10" s="7">
        <v>10</v>
      </c>
      <c r="F10" s="8">
        <f t="shared" si="1"/>
        <v>1760</v>
      </c>
      <c r="G10" s="7">
        <v>0.223</v>
      </c>
      <c r="H10" s="8">
        <f t="shared" si="2"/>
        <v>535.20000000000005</v>
      </c>
      <c r="I10" s="11">
        <v>6000</v>
      </c>
      <c r="J10" s="3">
        <f t="shared" si="3"/>
        <v>15068.7</v>
      </c>
    </row>
    <row r="11" spans="1:10" x14ac:dyDescent="0.25">
      <c r="A11" s="2">
        <v>7</v>
      </c>
      <c r="B11" s="4" t="s">
        <v>7</v>
      </c>
      <c r="C11" s="7">
        <v>3</v>
      </c>
      <c r="D11" s="8">
        <f t="shared" si="0"/>
        <v>2139</v>
      </c>
      <c r="E11" s="7">
        <v>10</v>
      </c>
      <c r="F11" s="8">
        <f t="shared" si="1"/>
        <v>1760</v>
      </c>
      <c r="G11" s="7">
        <v>0.223</v>
      </c>
      <c r="H11" s="8">
        <f t="shared" si="2"/>
        <v>535.20000000000005</v>
      </c>
      <c r="I11" s="11">
        <v>6000</v>
      </c>
      <c r="J11" s="3">
        <f t="shared" si="3"/>
        <v>10434.200000000001</v>
      </c>
    </row>
    <row r="12" spans="1:10" x14ac:dyDescent="0.25">
      <c r="A12" s="2">
        <v>8</v>
      </c>
      <c r="B12" s="4" t="s">
        <v>8</v>
      </c>
      <c r="C12" s="7">
        <v>1.5</v>
      </c>
      <c r="D12" s="8">
        <f t="shared" si="0"/>
        <v>1069.5</v>
      </c>
      <c r="E12" s="7">
        <v>4</v>
      </c>
      <c r="F12" s="8">
        <f t="shared" ref="F12:F13" si="4">157*E12</f>
        <v>628</v>
      </c>
      <c r="G12" s="7">
        <v>0.223</v>
      </c>
      <c r="H12" s="8">
        <f t="shared" si="2"/>
        <v>535.20000000000005</v>
      </c>
      <c r="I12" s="11">
        <v>6000</v>
      </c>
      <c r="J12" s="3">
        <f t="shared" si="3"/>
        <v>8232.7000000000007</v>
      </c>
    </row>
    <row r="13" spans="1:10" x14ac:dyDescent="0.25">
      <c r="A13" s="2">
        <v>9</v>
      </c>
      <c r="B13" s="4" t="s">
        <v>9</v>
      </c>
      <c r="C13" s="7">
        <v>1.5</v>
      </c>
      <c r="D13" s="8">
        <f t="shared" si="0"/>
        <v>1069.5</v>
      </c>
      <c r="E13" s="7">
        <v>4</v>
      </c>
      <c r="F13" s="8">
        <f t="shared" si="4"/>
        <v>628</v>
      </c>
      <c r="G13" s="7">
        <v>0.223</v>
      </c>
      <c r="H13" s="8">
        <f t="shared" si="2"/>
        <v>535.20000000000005</v>
      </c>
      <c r="I13" s="11">
        <v>6000</v>
      </c>
      <c r="J13" s="3">
        <f t="shared" si="3"/>
        <v>8232.7000000000007</v>
      </c>
    </row>
    <row r="14" spans="1:10" ht="16.5" thickBot="1" x14ac:dyDescent="0.3">
      <c r="A14" s="2"/>
      <c r="B14" s="4"/>
      <c r="C14" s="9">
        <f>SUM(C5:C13)</f>
        <v>30</v>
      </c>
      <c r="D14" s="14">
        <f t="shared" ref="D14:I14" si="5">SUM(D5:D13)</f>
        <v>21390</v>
      </c>
      <c r="E14" s="9"/>
      <c r="F14" s="14">
        <f>SUM(F5:F13)</f>
        <v>12444</v>
      </c>
      <c r="G14" s="9"/>
      <c r="H14" s="14">
        <f>SUM(H5:H13)</f>
        <v>4816.7999999999993</v>
      </c>
      <c r="I14" s="15">
        <f t="shared" si="5"/>
        <v>54000</v>
      </c>
      <c r="J14" s="16">
        <f t="shared" si="3"/>
        <v>92650.8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Бухло</vt:lpstr>
      <vt:lpstr>Икра-устрицы</vt:lpstr>
      <vt:lpstr>Аванс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2014-12-03T10:08:30Z</dcterms:created>
  <dcterms:modified xsi:type="dcterms:W3CDTF">2014-12-09T14:46:53Z</dcterms:modified>
</cp:coreProperties>
</file>